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F18" i="1"/>
  <c r="D18" i="1"/>
  <c r="R18" i="1" l="1"/>
  <c r="R17" i="1"/>
  <c r="R16" i="1"/>
  <c r="R15" i="1"/>
  <c r="R14" i="1"/>
  <c r="R13" i="1"/>
  <c r="R12" i="1"/>
  <c r="R11" i="1"/>
  <c r="R10" i="1"/>
  <c r="R9" i="1"/>
  <c r="R8" i="1"/>
  <c r="R7" i="1"/>
  <c r="Q18" i="1"/>
  <c r="Q17" i="1"/>
  <c r="Q16" i="1"/>
  <c r="Q15" i="1"/>
  <c r="Q14" i="1"/>
  <c r="Q13" i="1"/>
  <c r="Q12" i="1"/>
  <c r="Q11" i="1"/>
  <c r="Q10" i="1"/>
  <c r="Q9" i="1"/>
  <c r="Q8" i="1"/>
  <c r="Q7" i="1"/>
  <c r="N18" i="1"/>
  <c r="N17" i="1"/>
  <c r="N16" i="1"/>
  <c r="N15" i="1"/>
  <c r="N14" i="1"/>
  <c r="N13" i="1"/>
  <c r="N12" i="1"/>
  <c r="N11" i="1"/>
  <c r="N10" i="1"/>
  <c r="N9" i="1"/>
  <c r="N8" i="1"/>
  <c r="N7" i="1"/>
  <c r="K18" i="1"/>
  <c r="K17" i="1"/>
  <c r="K16" i="1"/>
  <c r="K15" i="1"/>
  <c r="K14" i="1"/>
  <c r="K13" i="1"/>
  <c r="K12" i="1"/>
  <c r="K11" i="1"/>
  <c r="K10" i="1"/>
  <c r="K9" i="1"/>
  <c r="K8" i="1"/>
  <c r="K7" i="1"/>
  <c r="H18" i="1"/>
  <c r="H17" i="1"/>
  <c r="H16" i="1"/>
  <c r="H15" i="1"/>
  <c r="H14" i="1"/>
  <c r="H13" i="1"/>
  <c r="H12" i="1"/>
  <c r="H11" i="1"/>
  <c r="H10" i="1"/>
  <c r="H9" i="1"/>
  <c r="H8" i="1"/>
  <c r="H7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<sst xmlns="http://schemas.openxmlformats.org/spreadsheetml/2006/main" count="32" uniqueCount="26">
  <si>
    <t>Приложение 3.4.</t>
  </si>
  <si>
    <t>Сведения о качестве услуг по технологическому присоединению к электрическим сетям МУП "Электросеть"</t>
  </si>
  <si>
    <t>№</t>
  </si>
  <si>
    <t>Показатель</t>
  </si>
  <si>
    <t>до 15 кВт включительно</t>
  </si>
  <si>
    <t>Динамика изменения показателя,%</t>
  </si>
  <si>
    <t>Число заявок на технологическое присоединение, поданных заявителями, штуки</t>
  </si>
  <si>
    <t>Число заякок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</si>
  <si>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заякок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организацией и (или) решением суда, штуки, в том числе</t>
  </si>
  <si>
    <t>3.1</t>
  </si>
  <si>
    <t>3.2</t>
  </si>
  <si>
    <t>по вине сетевой организации</t>
  </si>
  <si>
    <t>по вине сторонних лиц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</si>
  <si>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</si>
  <si>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</si>
  <si>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</t>
  </si>
  <si>
    <t>7.1</t>
  </si>
  <si>
    <t>7.2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</si>
  <si>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</si>
  <si>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</si>
  <si>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</si>
  <si>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свыше 15 кВт и до 150 кВт включительно</t>
  </si>
  <si>
    <t xml:space="preserve">свыше 150 кВт и менее 670 кВт </t>
  </si>
  <si>
    <t>не менее 670 кВт</t>
  </si>
  <si>
    <t>объекты по производству эл. энергии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</si>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</sst>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49" fontId="0" fillId="2" borderId="1" xfId="0" applyNumberFormat="1" applyFill="1" applyBorder="1"/>
    <xf numFmtId="49" fontId="0" fillId="2" borderId="0" xfId="0" applyNumberFormat="1" applyFill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topLeftCell="A13" workbookViewId="0">
      <selection sqref="A1:XFD1048576"/>
    </sheetView>
  </sheetViews>
  <sheetFormatPr defaultRowHeight="14.4" x14ac:dyDescent="0.3"/>
  <cols>
    <col min="1" max="1" width="4" style="1" customWidth="1"/>
    <col min="2" max="2" width="34.33203125" style="1" customWidth="1"/>
    <col min="3" max="3" width="6.6640625" style="1" customWidth="1"/>
    <col min="4" max="4" width="7" style="1" customWidth="1"/>
    <col min="5" max="5" width="7.77734375" style="1" customWidth="1"/>
    <col min="6" max="6" width="6.5546875" style="1" customWidth="1"/>
    <col min="7" max="7" width="7" style="1" customWidth="1"/>
    <col min="8" max="8" width="8.33203125" style="1" customWidth="1"/>
    <col min="9" max="10" width="6.88671875" style="1" customWidth="1"/>
    <col min="11" max="11" width="8.33203125" style="1" customWidth="1"/>
    <col min="12" max="13" width="6.77734375" style="1" customWidth="1"/>
    <col min="14" max="14" width="8.109375" style="1" customWidth="1"/>
    <col min="15" max="15" width="6.6640625" style="1" customWidth="1"/>
    <col min="16" max="16" width="6.33203125" style="1" customWidth="1"/>
    <col min="17" max="17" width="8.33203125" style="1" customWidth="1"/>
    <col min="18" max="16384" width="8.88671875" style="1"/>
  </cols>
  <sheetData>
    <row r="1" spans="1:18" x14ac:dyDescent="0.3">
      <c r="O1" s="1" t="s">
        <v>0</v>
      </c>
    </row>
    <row r="2" spans="1:18" x14ac:dyDescent="0.3">
      <c r="A2" s="2" t="s">
        <v>1</v>
      </c>
    </row>
    <row r="4" spans="1:18" ht="27" customHeight="1" x14ac:dyDescent="0.3">
      <c r="A4" s="10" t="s">
        <v>2</v>
      </c>
      <c r="B4" s="10" t="s">
        <v>3</v>
      </c>
      <c r="C4" s="11" t="s">
        <v>19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0" t="s">
        <v>20</v>
      </c>
    </row>
    <row r="5" spans="1:18" ht="43.8" customHeight="1" x14ac:dyDescent="0.3">
      <c r="A5" s="10"/>
      <c r="B5" s="10"/>
      <c r="C5" s="11" t="s">
        <v>4</v>
      </c>
      <c r="D5" s="11"/>
      <c r="E5" s="11"/>
      <c r="F5" s="11" t="s">
        <v>21</v>
      </c>
      <c r="G5" s="11"/>
      <c r="H5" s="11"/>
      <c r="I5" s="11" t="s">
        <v>22</v>
      </c>
      <c r="J5" s="11"/>
      <c r="K5" s="11"/>
      <c r="L5" s="11" t="s">
        <v>23</v>
      </c>
      <c r="M5" s="11"/>
      <c r="N5" s="11"/>
      <c r="O5" s="11" t="s">
        <v>24</v>
      </c>
      <c r="P5" s="11"/>
      <c r="Q5" s="11"/>
      <c r="R5" s="10"/>
    </row>
    <row r="6" spans="1:18" ht="86.4" x14ac:dyDescent="0.3">
      <c r="A6" s="10"/>
      <c r="B6" s="10"/>
      <c r="C6" s="3">
        <v>2022</v>
      </c>
      <c r="D6" s="3">
        <v>2023</v>
      </c>
      <c r="E6" s="4" t="s">
        <v>5</v>
      </c>
      <c r="F6" s="3">
        <v>2022</v>
      </c>
      <c r="G6" s="3">
        <v>2023</v>
      </c>
      <c r="H6" s="4" t="s">
        <v>5</v>
      </c>
      <c r="I6" s="3">
        <v>2022</v>
      </c>
      <c r="J6" s="3">
        <v>2023</v>
      </c>
      <c r="K6" s="4" t="s">
        <v>5</v>
      </c>
      <c r="L6" s="3">
        <v>2022</v>
      </c>
      <c r="M6" s="3">
        <v>2023</v>
      </c>
      <c r="N6" s="4" t="s">
        <v>5</v>
      </c>
      <c r="O6" s="3">
        <v>2022</v>
      </c>
      <c r="P6" s="3">
        <v>2023</v>
      </c>
      <c r="Q6" s="4" t="s">
        <v>5</v>
      </c>
      <c r="R6" s="10"/>
    </row>
    <row r="7" spans="1:18" ht="43.2" customHeight="1" x14ac:dyDescent="0.3">
      <c r="A7" s="3">
        <v>1</v>
      </c>
      <c r="B7" s="4" t="s">
        <v>6</v>
      </c>
      <c r="C7" s="3">
        <v>127</v>
      </c>
      <c r="D7" s="3">
        <v>117</v>
      </c>
      <c r="E7" s="5">
        <f>D7/C7%</f>
        <v>92.125984251968504</v>
      </c>
      <c r="F7" s="3">
        <v>29</v>
      </c>
      <c r="G7" s="3">
        <v>46</v>
      </c>
      <c r="H7" s="5">
        <f>G7/F7%</f>
        <v>158.62068965517241</v>
      </c>
      <c r="I7" s="3">
        <v>3</v>
      </c>
      <c r="J7" s="3">
        <v>5</v>
      </c>
      <c r="K7" s="5">
        <f>J7/I7%</f>
        <v>166.66666666666669</v>
      </c>
      <c r="L7" s="3">
        <v>3</v>
      </c>
      <c r="M7" s="3">
        <v>0</v>
      </c>
      <c r="N7" s="5">
        <f>M7/L7%</f>
        <v>0</v>
      </c>
      <c r="O7" s="3">
        <v>0</v>
      </c>
      <c r="P7" s="3">
        <v>0</v>
      </c>
      <c r="Q7" s="5" t="e">
        <f>P7/O7%</f>
        <v>#DIV/0!</v>
      </c>
      <c r="R7" s="3">
        <f>D7+G7+J7+M7+P7</f>
        <v>168</v>
      </c>
    </row>
    <row r="8" spans="1:18" ht="87" customHeight="1" x14ac:dyDescent="0.3">
      <c r="A8" s="3">
        <v>2</v>
      </c>
      <c r="B8" s="4" t="s">
        <v>7</v>
      </c>
      <c r="C8" s="3">
        <v>127</v>
      </c>
      <c r="D8" s="3">
        <v>117</v>
      </c>
      <c r="E8" s="5">
        <f t="shared" ref="E8:E18" si="0">D8/C8%</f>
        <v>92.125984251968504</v>
      </c>
      <c r="F8" s="3">
        <v>29</v>
      </c>
      <c r="G8" s="3">
        <v>46</v>
      </c>
      <c r="H8" s="5">
        <f t="shared" ref="H8:H18" si="1">G8/F8%</f>
        <v>158.62068965517241</v>
      </c>
      <c r="I8" s="3">
        <v>3</v>
      </c>
      <c r="J8" s="3">
        <v>5</v>
      </c>
      <c r="K8" s="5">
        <f t="shared" ref="K8:K18" si="2">J8/I8%</f>
        <v>166.66666666666669</v>
      </c>
      <c r="L8" s="3">
        <v>0</v>
      </c>
      <c r="M8" s="3">
        <v>0</v>
      </c>
      <c r="N8" s="5" t="e">
        <f t="shared" ref="N8:N18" si="3">M8/L8%</f>
        <v>#DIV/0!</v>
      </c>
      <c r="O8" s="3">
        <v>0</v>
      </c>
      <c r="P8" s="3">
        <v>0</v>
      </c>
      <c r="Q8" s="5" t="e">
        <f t="shared" ref="Q8:Q18" si="4">P8/O8%</f>
        <v>#DIV/0!</v>
      </c>
      <c r="R8" s="3">
        <f t="shared" ref="R8:R18" si="5">D8+G8+J8+M8+P8</f>
        <v>168</v>
      </c>
    </row>
    <row r="9" spans="1:18" ht="144" x14ac:dyDescent="0.3">
      <c r="A9" s="3">
        <v>3</v>
      </c>
      <c r="B9" s="4" t="s">
        <v>8</v>
      </c>
      <c r="C9" s="3">
        <v>0</v>
      </c>
      <c r="D9" s="3">
        <v>0</v>
      </c>
      <c r="E9" s="5" t="e">
        <f t="shared" si="0"/>
        <v>#DIV/0!</v>
      </c>
      <c r="F9" s="3">
        <v>0</v>
      </c>
      <c r="G9" s="3">
        <v>0</v>
      </c>
      <c r="H9" s="5" t="e">
        <f t="shared" si="1"/>
        <v>#DIV/0!</v>
      </c>
      <c r="I9" s="3">
        <v>0</v>
      </c>
      <c r="J9" s="3">
        <v>0</v>
      </c>
      <c r="K9" s="5" t="e">
        <f t="shared" si="2"/>
        <v>#DIV/0!</v>
      </c>
      <c r="L9" s="3">
        <v>0</v>
      </c>
      <c r="M9" s="3">
        <v>0</v>
      </c>
      <c r="N9" s="5" t="e">
        <f t="shared" si="3"/>
        <v>#DIV/0!</v>
      </c>
      <c r="O9" s="3">
        <v>0</v>
      </c>
      <c r="P9" s="3">
        <v>0</v>
      </c>
      <c r="Q9" s="5" t="e">
        <f t="shared" si="4"/>
        <v>#DIV/0!</v>
      </c>
      <c r="R9" s="3">
        <f t="shared" si="5"/>
        <v>0</v>
      </c>
    </row>
    <row r="10" spans="1:18" x14ac:dyDescent="0.3">
      <c r="A10" s="6" t="s">
        <v>9</v>
      </c>
      <c r="B10" s="4" t="s">
        <v>11</v>
      </c>
      <c r="C10" s="3"/>
      <c r="D10" s="3"/>
      <c r="E10" s="5" t="e">
        <f t="shared" si="0"/>
        <v>#DIV/0!</v>
      </c>
      <c r="F10" s="3"/>
      <c r="G10" s="3"/>
      <c r="H10" s="5" t="e">
        <f t="shared" si="1"/>
        <v>#DIV/0!</v>
      </c>
      <c r="I10" s="3"/>
      <c r="J10" s="3"/>
      <c r="K10" s="5" t="e">
        <f t="shared" si="2"/>
        <v>#DIV/0!</v>
      </c>
      <c r="L10" s="3"/>
      <c r="M10" s="3"/>
      <c r="N10" s="5" t="e">
        <f t="shared" si="3"/>
        <v>#DIV/0!</v>
      </c>
      <c r="O10" s="3"/>
      <c r="P10" s="3"/>
      <c r="Q10" s="5" t="e">
        <f t="shared" si="4"/>
        <v>#DIV/0!</v>
      </c>
      <c r="R10" s="3">
        <f t="shared" si="5"/>
        <v>0</v>
      </c>
    </row>
    <row r="11" spans="1:18" x14ac:dyDescent="0.3">
      <c r="A11" s="6" t="s">
        <v>10</v>
      </c>
      <c r="B11" s="4" t="s">
        <v>12</v>
      </c>
      <c r="C11" s="3"/>
      <c r="D11" s="3"/>
      <c r="E11" s="5" t="e">
        <f t="shared" si="0"/>
        <v>#DIV/0!</v>
      </c>
      <c r="F11" s="3"/>
      <c r="G11" s="3"/>
      <c r="H11" s="5" t="e">
        <f t="shared" si="1"/>
        <v>#DIV/0!</v>
      </c>
      <c r="I11" s="3"/>
      <c r="J11" s="3"/>
      <c r="K11" s="5" t="e">
        <f t="shared" si="2"/>
        <v>#DIV/0!</v>
      </c>
      <c r="L11" s="3"/>
      <c r="M11" s="3"/>
      <c r="N11" s="5" t="e">
        <f t="shared" si="3"/>
        <v>#DIV/0!</v>
      </c>
      <c r="O11" s="3"/>
      <c r="P11" s="3"/>
      <c r="Q11" s="5" t="e">
        <f t="shared" si="4"/>
        <v>#DIV/0!</v>
      </c>
      <c r="R11" s="3">
        <f t="shared" si="5"/>
        <v>0</v>
      </c>
    </row>
    <row r="12" spans="1:18" ht="72" x14ac:dyDescent="0.3">
      <c r="A12" s="3">
        <v>4</v>
      </c>
      <c r="B12" s="4" t="s">
        <v>25</v>
      </c>
      <c r="C12" s="3">
        <v>9</v>
      </c>
      <c r="D12" s="3">
        <v>9</v>
      </c>
      <c r="E12" s="5">
        <f t="shared" si="0"/>
        <v>100</v>
      </c>
      <c r="F12" s="3">
        <v>9</v>
      </c>
      <c r="G12" s="3">
        <v>9</v>
      </c>
      <c r="H12" s="5">
        <f t="shared" si="1"/>
        <v>100</v>
      </c>
      <c r="I12" s="3">
        <v>9</v>
      </c>
      <c r="J12" s="3">
        <v>9</v>
      </c>
      <c r="K12" s="5">
        <f t="shared" si="2"/>
        <v>100</v>
      </c>
      <c r="L12" s="3">
        <v>0</v>
      </c>
      <c r="M12" s="3">
        <v>0</v>
      </c>
      <c r="N12" s="5" t="e">
        <f t="shared" si="3"/>
        <v>#DIV/0!</v>
      </c>
      <c r="O12" s="3">
        <v>0</v>
      </c>
      <c r="P12" s="3">
        <v>0</v>
      </c>
      <c r="Q12" s="5" t="e">
        <f t="shared" si="4"/>
        <v>#DIV/0!</v>
      </c>
      <c r="R12" s="3">
        <f t="shared" si="5"/>
        <v>27</v>
      </c>
    </row>
    <row r="13" spans="1:18" ht="57.6" x14ac:dyDescent="0.3">
      <c r="A13" s="3">
        <v>5</v>
      </c>
      <c r="B13" s="4" t="s">
        <v>13</v>
      </c>
      <c r="C13" s="3">
        <v>111</v>
      </c>
      <c r="D13" s="3">
        <v>81</v>
      </c>
      <c r="E13" s="5">
        <f t="shared" si="0"/>
        <v>72.972972972972968</v>
      </c>
      <c r="F13" s="3">
        <v>11</v>
      </c>
      <c r="G13" s="3">
        <v>34</v>
      </c>
      <c r="H13" s="5">
        <f t="shared" si="1"/>
        <v>309.09090909090907</v>
      </c>
      <c r="I13" s="3">
        <v>3</v>
      </c>
      <c r="J13" s="3">
        <v>3</v>
      </c>
      <c r="K13" s="5">
        <f t="shared" si="2"/>
        <v>100</v>
      </c>
      <c r="L13" s="3">
        <v>0</v>
      </c>
      <c r="M13" s="3">
        <v>0</v>
      </c>
      <c r="N13" s="5" t="e">
        <f t="shared" si="3"/>
        <v>#DIV/0!</v>
      </c>
      <c r="O13" s="3">
        <v>0</v>
      </c>
      <c r="P13" s="3">
        <v>0</v>
      </c>
      <c r="Q13" s="5" t="e">
        <f t="shared" si="4"/>
        <v>#DIV/0!</v>
      </c>
      <c r="R13" s="3">
        <f t="shared" si="5"/>
        <v>118</v>
      </c>
    </row>
    <row r="14" spans="1:18" ht="57.6" x14ac:dyDescent="0.3">
      <c r="A14" s="3">
        <v>6</v>
      </c>
      <c r="B14" s="4" t="s">
        <v>14</v>
      </c>
      <c r="C14" s="3">
        <v>102</v>
      </c>
      <c r="D14" s="3">
        <v>85</v>
      </c>
      <c r="E14" s="5">
        <f t="shared" si="0"/>
        <v>83.333333333333329</v>
      </c>
      <c r="F14" s="3">
        <v>6</v>
      </c>
      <c r="G14" s="3">
        <v>23</v>
      </c>
      <c r="H14" s="5">
        <f t="shared" si="1"/>
        <v>383.33333333333337</v>
      </c>
      <c r="I14" s="3">
        <v>2</v>
      </c>
      <c r="J14" s="3">
        <v>2</v>
      </c>
      <c r="K14" s="5">
        <f t="shared" si="2"/>
        <v>100</v>
      </c>
      <c r="L14" s="3">
        <v>0</v>
      </c>
      <c r="M14" s="3">
        <v>0</v>
      </c>
      <c r="N14" s="5" t="e">
        <f t="shared" si="3"/>
        <v>#DIV/0!</v>
      </c>
      <c r="O14" s="3">
        <v>0</v>
      </c>
      <c r="P14" s="3">
        <v>0</v>
      </c>
      <c r="Q14" s="5" t="e">
        <f t="shared" si="4"/>
        <v>#DIV/0!</v>
      </c>
      <c r="R14" s="3">
        <f t="shared" si="5"/>
        <v>110</v>
      </c>
    </row>
    <row r="15" spans="1:18" ht="115.2" x14ac:dyDescent="0.3">
      <c r="A15" s="3">
        <v>7</v>
      </c>
      <c r="B15" s="4" t="s">
        <v>15</v>
      </c>
      <c r="C15" s="3">
        <v>0</v>
      </c>
      <c r="D15" s="3">
        <v>0</v>
      </c>
      <c r="E15" s="5" t="e">
        <f t="shared" si="0"/>
        <v>#DIV/0!</v>
      </c>
      <c r="F15" s="3">
        <v>0</v>
      </c>
      <c r="G15" s="3">
        <v>0</v>
      </c>
      <c r="H15" s="5" t="e">
        <f t="shared" si="1"/>
        <v>#DIV/0!</v>
      </c>
      <c r="I15" s="3">
        <v>0</v>
      </c>
      <c r="J15" s="3">
        <v>0</v>
      </c>
      <c r="K15" s="5" t="e">
        <f t="shared" si="2"/>
        <v>#DIV/0!</v>
      </c>
      <c r="L15" s="3">
        <v>0</v>
      </c>
      <c r="M15" s="3">
        <v>0</v>
      </c>
      <c r="N15" s="5" t="e">
        <f t="shared" si="3"/>
        <v>#DIV/0!</v>
      </c>
      <c r="O15" s="3">
        <v>0</v>
      </c>
      <c r="P15" s="3">
        <v>0</v>
      </c>
      <c r="Q15" s="5" t="e">
        <f t="shared" si="4"/>
        <v>#DIV/0!</v>
      </c>
      <c r="R15" s="3">
        <f t="shared" si="5"/>
        <v>0</v>
      </c>
    </row>
    <row r="16" spans="1:18" x14ac:dyDescent="0.3">
      <c r="A16" s="7" t="s">
        <v>16</v>
      </c>
      <c r="B16" s="4" t="s">
        <v>11</v>
      </c>
      <c r="C16" s="3"/>
      <c r="D16" s="3"/>
      <c r="E16" s="5" t="e">
        <f t="shared" si="0"/>
        <v>#DIV/0!</v>
      </c>
      <c r="F16" s="3"/>
      <c r="G16" s="3"/>
      <c r="H16" s="5" t="e">
        <f t="shared" si="1"/>
        <v>#DIV/0!</v>
      </c>
      <c r="I16" s="3"/>
      <c r="J16" s="3"/>
      <c r="K16" s="5" t="e">
        <f t="shared" si="2"/>
        <v>#DIV/0!</v>
      </c>
      <c r="L16" s="3"/>
      <c r="M16" s="3"/>
      <c r="N16" s="5" t="e">
        <f t="shared" si="3"/>
        <v>#DIV/0!</v>
      </c>
      <c r="O16" s="3"/>
      <c r="P16" s="3"/>
      <c r="Q16" s="5" t="e">
        <f t="shared" si="4"/>
        <v>#DIV/0!</v>
      </c>
      <c r="R16" s="3">
        <f t="shared" si="5"/>
        <v>0</v>
      </c>
    </row>
    <row r="17" spans="1:18" x14ac:dyDescent="0.3">
      <c r="A17" s="7" t="s">
        <v>17</v>
      </c>
      <c r="B17" s="8" t="s">
        <v>12</v>
      </c>
      <c r="C17" s="9"/>
      <c r="D17" s="9"/>
      <c r="E17" s="5" t="e">
        <f t="shared" si="0"/>
        <v>#DIV/0!</v>
      </c>
      <c r="F17" s="9"/>
      <c r="G17" s="9"/>
      <c r="H17" s="5" t="e">
        <f t="shared" si="1"/>
        <v>#DIV/0!</v>
      </c>
      <c r="I17" s="9"/>
      <c r="J17" s="9"/>
      <c r="K17" s="5" t="e">
        <f t="shared" si="2"/>
        <v>#DIV/0!</v>
      </c>
      <c r="L17" s="9"/>
      <c r="M17" s="9"/>
      <c r="N17" s="5" t="e">
        <f t="shared" si="3"/>
        <v>#DIV/0!</v>
      </c>
      <c r="O17" s="9"/>
      <c r="P17" s="9"/>
      <c r="Q17" s="5" t="e">
        <f t="shared" si="4"/>
        <v>#DIV/0!</v>
      </c>
      <c r="R17" s="3">
        <f t="shared" si="5"/>
        <v>0</v>
      </c>
    </row>
    <row r="18" spans="1:18" ht="72" x14ac:dyDescent="0.3">
      <c r="A18" s="3">
        <v>8</v>
      </c>
      <c r="B18" s="4" t="s">
        <v>18</v>
      </c>
      <c r="C18" s="3">
        <v>135</v>
      </c>
      <c r="D18" s="5">
        <f>14953/D14</f>
        <v>175.91764705882352</v>
      </c>
      <c r="E18" s="5">
        <f t="shared" si="0"/>
        <v>130.30936819172112</v>
      </c>
      <c r="F18" s="5">
        <f>2385/F14</f>
        <v>397.5</v>
      </c>
      <c r="G18" s="3">
        <v>311</v>
      </c>
      <c r="H18" s="5">
        <f t="shared" si="1"/>
        <v>78.238993710691815</v>
      </c>
      <c r="I18" s="5">
        <f>630/I14</f>
        <v>315</v>
      </c>
      <c r="J18" s="3">
        <v>195</v>
      </c>
      <c r="K18" s="5">
        <f t="shared" si="2"/>
        <v>61.904761904761905</v>
      </c>
      <c r="L18" s="3">
        <v>0</v>
      </c>
      <c r="M18" s="3">
        <v>0</v>
      </c>
      <c r="N18" s="5" t="e">
        <f t="shared" si="3"/>
        <v>#DIV/0!</v>
      </c>
      <c r="O18" s="3">
        <v>0</v>
      </c>
      <c r="P18" s="3">
        <v>0</v>
      </c>
      <c r="Q18" s="5" t="e">
        <f t="shared" si="4"/>
        <v>#DIV/0!</v>
      </c>
      <c r="R18" s="3">
        <f t="shared" si="5"/>
        <v>681.91764705882349</v>
      </c>
    </row>
  </sheetData>
  <mergeCells count="9">
    <mergeCell ref="R4:R6"/>
    <mergeCell ref="C4:Q4"/>
    <mergeCell ref="C5:E5"/>
    <mergeCell ref="B4:B6"/>
    <mergeCell ref="A4:A6"/>
    <mergeCell ref="F5:H5"/>
    <mergeCell ref="I5:K5"/>
    <mergeCell ref="L5:N5"/>
    <mergeCell ref="O5:Q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2024-02-13T05:01:23Z</dcterms:modified>
</cp:coreProperties>
</file>